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6A78F71-D334-4984-937D-89EEB9C085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K16" i="5" l="1"/>
  <c r="J16" i="5"/>
  <c r="I16" i="5"/>
  <c r="K13" i="5"/>
  <c r="J13" i="5"/>
  <c r="I13" i="5"/>
  <c r="J44" i="5"/>
  <c r="I47" i="5"/>
  <c r="I48" i="5" s="1"/>
  <c r="J47" i="5"/>
  <c r="J48" i="5" s="1"/>
  <c r="K47" i="5"/>
  <c r="K48" i="5" s="1"/>
  <c r="J45" i="5" l="1"/>
  <c r="K44" i="5"/>
  <c r="K45" i="5" s="1"/>
  <c r="I44" i="5"/>
  <c r="I45" i="5" s="1"/>
  <c r="J52" i="5" l="1"/>
  <c r="I52" i="5"/>
  <c r="J17" i="5"/>
  <c r="K52" i="5"/>
  <c r="K17" i="5"/>
  <c r="I17" i="5"/>
  <c r="J49" i="5" l="1"/>
  <c r="J51" i="5"/>
  <c r="I51" i="5"/>
  <c r="I49" i="5"/>
  <c r="K51" i="5"/>
  <c r="K49" i="5"/>
  <c r="K50" i="5" l="1"/>
  <c r="I50" i="5"/>
  <c r="J50" i="5" l="1"/>
</calcChain>
</file>

<file path=xl/sharedStrings.xml><?xml version="1.0" encoding="utf-8"?>
<sst xmlns="http://schemas.openxmlformats.org/spreadsheetml/2006/main" count="187" uniqueCount="74">
  <si>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</si>
  <si>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</si>
  <si>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</si>
  <si>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</si>
  <si>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</si>
  <si>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</si>
  <si>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</si>
  <si>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</si>
  <si>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</si>
  <si>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</si>
  <si>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</si>
  <si>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</si>
  <si>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</si>
  <si>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</si>
  <si>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</si>
  <si>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</si>
  <si>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</si>
  <si>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</si>
  <si>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</si>
  <si>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</si>
  <si>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</si>
  <si>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</si>
  <si>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</si>
  <si>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</si>
  <si>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</si>
  <si>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</si>
  <si>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</si>
  <si>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</si>
  <si>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</si>
  <si>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</si>
  <si>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</si>
  <si>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</si>
  <si>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</si>
  <si>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</si>
  <si>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</si>
  <si>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</si>
  <si>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</si>
  <si>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</si>
  <si>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</si>
  <si>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</si>
  <si>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</si>
  <si>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</si>
  <si>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</si>
  <si>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</si>
  <si>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</si>
  <si>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</si>
  <si>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</si>
  <si>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</si>
  <si>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</si>
  <si>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</si>
  <si>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</si>
  <si>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</si>
  <si>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</si>
  <si>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</si>
  <si>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</si>
  <si>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</si>
  <si>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</si>
  <si>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</si>
  <si>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</si>
  <si>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</si>
  <si>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</si>
  <si>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</si>
  <si>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</si>
  <si>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</si>
  <si>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</si>
  <si>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</si>
  <si>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</si>
  <si>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Consultanta si expertiza</t>
  </si>
  <si>
    <t>G - Venituri proprii si subventii</t>
  </si>
  <si>
    <t>390100</t>
  </si>
  <si>
    <t>Venituri din valorificarea unor bunuri ale institutiilor publice</t>
  </si>
  <si>
    <t>la data de 30.04.2024</t>
  </si>
  <si>
    <t>Incasari realizate/ Plati efectuate
 la 30.04.2024      (lei)</t>
  </si>
  <si>
    <t>Credite bugetare aprobate 
trim I+II
an 2024     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</si>
</sst>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vertical="top"/>
    </xf>
    <xf numFmtId="4" fontId="9" fillId="0" borderId="1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5"/>
  <sheetViews>
    <sheetView tabSelected="1" topLeftCell="A46" zoomScale="96" zoomScaleNormal="96" workbookViewId="0">
      <selection activeCell="H10" sqref="H10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0"/>
      <c r="H2" s="30"/>
      <c r="I2" s="30"/>
      <c r="J2" s="30"/>
      <c r="K2" s="30"/>
    </row>
    <row r="3" spans="2:11" x14ac:dyDescent="0.2">
      <c r="B3" s="5" t="s">
        <v>62</v>
      </c>
      <c r="C3" s="3"/>
      <c r="D3" s="3"/>
      <c r="E3" s="3"/>
      <c r="F3" s="3"/>
      <c r="G3" s="30"/>
      <c r="H3" s="30"/>
      <c r="I3" s="30"/>
      <c r="J3" s="30"/>
      <c r="K3" s="30"/>
    </row>
    <row r="4" spans="2:11" x14ac:dyDescent="0.2">
      <c r="B4" s="3"/>
      <c r="C4" s="3"/>
      <c r="D4" s="3"/>
      <c r="E4" s="3"/>
      <c r="F4" s="3"/>
      <c r="G4" s="36"/>
      <c r="H4" s="36"/>
      <c r="I4" s="36"/>
      <c r="J4" s="36"/>
      <c r="K4" s="36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0" t="s">
        <v>41</v>
      </c>
      <c r="C6" s="30"/>
      <c r="D6" s="30"/>
      <c r="E6" s="30"/>
      <c r="F6" s="30"/>
      <c r="G6" s="30"/>
      <c r="H6" s="30"/>
      <c r="I6" s="30"/>
      <c r="J6" s="30"/>
      <c r="K6" s="30"/>
    </row>
    <row r="7" spans="2:11" x14ac:dyDescent="0.2">
      <c r="B7" s="31" t="s">
        <v>71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x14ac:dyDescent="0.2">
      <c r="B8" s="30" t="s">
        <v>54</v>
      </c>
      <c r="C8" s="30"/>
      <c r="D8" s="30"/>
      <c r="E8" s="30"/>
      <c r="F8" s="30"/>
      <c r="G8" s="30"/>
      <c r="H8" s="30"/>
      <c r="I8" s="30"/>
      <c r="J8" s="30"/>
      <c r="K8" s="30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3" t="s">
        <v>58</v>
      </c>
      <c r="D10" s="34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73</v>
      </c>
      <c r="K10" s="9" t="s">
        <v>72</v>
      </c>
    </row>
    <row r="11" spans="2:11" ht="25.5" customHeight="1" x14ac:dyDescent="0.2">
      <c r="B11" s="10" t="s">
        <v>1</v>
      </c>
      <c r="C11" s="32" t="s">
        <v>2</v>
      </c>
      <c r="D11" s="32"/>
      <c r="E11" s="25" t="s">
        <v>63</v>
      </c>
      <c r="F11" s="25" t="s">
        <v>64</v>
      </c>
      <c r="G11" s="10"/>
      <c r="H11" s="10"/>
      <c r="I11" s="18">
        <v>180000</v>
      </c>
      <c r="J11" s="18">
        <v>0</v>
      </c>
      <c r="K11" s="18">
        <v>38662</v>
      </c>
    </row>
    <row r="12" spans="2:11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4379000</v>
      </c>
      <c r="J12" s="18">
        <v>2441800</v>
      </c>
      <c r="K12" s="18">
        <v>2291500</v>
      </c>
    </row>
    <row r="13" spans="2:11" x14ac:dyDescent="0.2">
      <c r="B13" s="35" t="s">
        <v>46</v>
      </c>
      <c r="C13" s="35"/>
      <c r="D13" s="35"/>
      <c r="E13" s="35"/>
      <c r="F13" s="35"/>
      <c r="G13" s="35"/>
      <c r="H13" s="35"/>
      <c r="I13" s="19">
        <f>I11+I12</f>
        <v>4559000</v>
      </c>
      <c r="J13" s="19">
        <f>J11+J12</f>
        <v>2441800</v>
      </c>
      <c r="K13" s="19">
        <f>K11+K12</f>
        <v>2330162</v>
      </c>
    </row>
    <row r="14" spans="2:11" ht="25.5" customHeight="1" x14ac:dyDescent="0.2">
      <c r="B14" s="25" t="s">
        <v>1</v>
      </c>
      <c r="C14" s="38" t="s">
        <v>68</v>
      </c>
      <c r="D14" s="39"/>
      <c r="E14" s="25" t="s">
        <v>69</v>
      </c>
      <c r="F14" s="25" t="s">
        <v>70</v>
      </c>
      <c r="G14" s="10"/>
      <c r="H14" s="10"/>
      <c r="I14" s="18">
        <v>0</v>
      </c>
      <c r="J14" s="18">
        <v>0</v>
      </c>
      <c r="K14" s="18">
        <v>47.04</v>
      </c>
    </row>
    <row r="15" spans="2:11" ht="38.25" x14ac:dyDescent="0.2">
      <c r="B15" s="10" t="s">
        <v>1</v>
      </c>
      <c r="C15" s="32" t="s">
        <v>2</v>
      </c>
      <c r="D15" s="32"/>
      <c r="E15" s="10">
        <v>431900</v>
      </c>
      <c r="F15" s="10" t="s">
        <v>49</v>
      </c>
      <c r="G15" s="11"/>
      <c r="H15" s="11"/>
      <c r="I15" s="18">
        <v>87000</v>
      </c>
      <c r="J15" s="18">
        <v>87000</v>
      </c>
      <c r="K15" s="18">
        <v>0</v>
      </c>
    </row>
    <row r="16" spans="2:11" x14ac:dyDescent="0.2">
      <c r="B16" s="35" t="s">
        <v>47</v>
      </c>
      <c r="C16" s="35"/>
      <c r="D16" s="35"/>
      <c r="E16" s="35"/>
      <c r="F16" s="35"/>
      <c r="G16" s="35"/>
      <c r="H16" s="35"/>
      <c r="I16" s="19">
        <f>SUM(I14:I15)</f>
        <v>87000</v>
      </c>
      <c r="J16" s="19">
        <f>SUM(J14:J15)</f>
        <v>87000</v>
      </c>
      <c r="K16" s="19">
        <f>SUM(K14:K15)</f>
        <v>47.04</v>
      </c>
    </row>
    <row r="17" spans="2:11" x14ac:dyDescent="0.2">
      <c r="B17" s="37" t="s">
        <v>50</v>
      </c>
      <c r="C17" s="37"/>
      <c r="D17" s="37"/>
      <c r="E17" s="37"/>
      <c r="F17" s="37"/>
      <c r="G17" s="37"/>
      <c r="H17" s="37"/>
      <c r="I17" s="20">
        <f>I13+I16</f>
        <v>4646000</v>
      </c>
      <c r="J17" s="20">
        <f>J13+J16</f>
        <v>2528800</v>
      </c>
      <c r="K17" s="20">
        <f>K13+K16</f>
        <v>2330209.04</v>
      </c>
    </row>
    <row r="18" spans="2:11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 t="s">
        <v>6</v>
      </c>
      <c r="H18" s="10" t="s">
        <v>7</v>
      </c>
      <c r="I18" s="18">
        <v>3634000</v>
      </c>
      <c r="J18" s="18">
        <v>1900000</v>
      </c>
      <c r="K18" s="21">
        <v>841453</v>
      </c>
    </row>
    <row r="19" spans="2:11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100105</v>
      </c>
      <c r="H19" s="10" t="s">
        <v>36</v>
      </c>
      <c r="I19" s="18">
        <v>359000</v>
      </c>
      <c r="J19" s="18">
        <v>180000</v>
      </c>
      <c r="K19" s="21">
        <v>75855</v>
      </c>
    </row>
    <row r="20" spans="2:11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>
        <v>100106</v>
      </c>
      <c r="H20" s="10" t="s">
        <v>51</v>
      </c>
      <c r="I20" s="18">
        <v>12000</v>
      </c>
      <c r="J20" s="18">
        <v>6000</v>
      </c>
      <c r="K20" s="21">
        <v>2675</v>
      </c>
    </row>
    <row r="21" spans="2:11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 t="s">
        <v>8</v>
      </c>
      <c r="H21" s="10" t="s">
        <v>44</v>
      </c>
      <c r="I21" s="18">
        <v>12800</v>
      </c>
      <c r="J21" s="18">
        <v>10000</v>
      </c>
      <c r="K21" s="21">
        <v>759</v>
      </c>
    </row>
    <row r="22" spans="2:11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100117</v>
      </c>
      <c r="H22" s="10" t="s">
        <v>43</v>
      </c>
      <c r="I22" s="18">
        <v>143000</v>
      </c>
      <c r="J22" s="18">
        <v>74000</v>
      </c>
      <c r="K22" s="21">
        <v>31558</v>
      </c>
    </row>
    <row r="23" spans="2:11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>
        <v>100206</v>
      </c>
      <c r="H23" s="10" t="s">
        <v>45</v>
      </c>
      <c r="I23" s="18">
        <v>55600</v>
      </c>
      <c r="J23" s="18">
        <v>55600</v>
      </c>
      <c r="K23" s="21">
        <v>0</v>
      </c>
    </row>
    <row r="24" spans="2:11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9</v>
      </c>
      <c r="H24" s="10" t="s">
        <v>10</v>
      </c>
      <c r="I24" s="18">
        <v>92600</v>
      </c>
      <c r="J24" s="18">
        <v>49000</v>
      </c>
      <c r="K24" s="21">
        <v>21362</v>
      </c>
    </row>
    <row r="25" spans="2:11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 t="s">
        <v>11</v>
      </c>
      <c r="H25" s="10" t="s">
        <v>12</v>
      </c>
      <c r="I25" s="18">
        <v>18000</v>
      </c>
      <c r="J25" s="18">
        <v>8200</v>
      </c>
      <c r="K25" s="21">
        <v>3071.58</v>
      </c>
    </row>
    <row r="26" spans="2:11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>
        <v>200102</v>
      </c>
      <c r="H26" s="10" t="s">
        <v>33</v>
      </c>
      <c r="I26" s="18">
        <v>2000</v>
      </c>
      <c r="J26" s="18">
        <v>1500</v>
      </c>
      <c r="K26" s="21">
        <v>0</v>
      </c>
    </row>
    <row r="27" spans="2:11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13</v>
      </c>
      <c r="H27" s="10" t="s">
        <v>14</v>
      </c>
      <c r="I27" s="18">
        <v>75000</v>
      </c>
      <c r="J27" s="18">
        <v>50000</v>
      </c>
      <c r="K27" s="21">
        <v>18808.38</v>
      </c>
    </row>
    <row r="28" spans="2:11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 t="s">
        <v>15</v>
      </c>
      <c r="H28" s="10" t="s">
        <v>16</v>
      </c>
      <c r="I28" s="18">
        <v>11100</v>
      </c>
      <c r="J28" s="18">
        <v>10300</v>
      </c>
      <c r="K28" s="21">
        <v>7999.38</v>
      </c>
    </row>
    <row r="29" spans="2:11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200105</v>
      </c>
      <c r="H29" s="10" t="s">
        <v>38</v>
      </c>
      <c r="I29" s="18">
        <v>5000</v>
      </c>
      <c r="J29" s="18">
        <v>5000</v>
      </c>
      <c r="K29" s="21">
        <v>0</v>
      </c>
    </row>
    <row r="30" spans="2:11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>
        <v>200106</v>
      </c>
      <c r="H30" s="10" t="s">
        <v>17</v>
      </c>
      <c r="I30" s="18">
        <v>4000</v>
      </c>
      <c r="J30" s="18">
        <v>3100</v>
      </c>
      <c r="K30" s="21">
        <v>30</v>
      </c>
    </row>
    <row r="31" spans="2:11" ht="25.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18</v>
      </c>
      <c r="H31" s="10" t="s">
        <v>19</v>
      </c>
      <c r="I31" s="18">
        <v>21500</v>
      </c>
      <c r="J31" s="18">
        <v>11000</v>
      </c>
      <c r="K31" s="21">
        <v>4098.3</v>
      </c>
    </row>
    <row r="32" spans="2:11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20</v>
      </c>
      <c r="H32" s="10" t="s">
        <v>21</v>
      </c>
      <c r="I32" s="18">
        <v>15000</v>
      </c>
      <c r="J32" s="18">
        <v>8000</v>
      </c>
      <c r="K32" s="21">
        <v>3274.96</v>
      </c>
    </row>
    <row r="33" spans="2:11" ht="38.2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 t="s">
        <v>22</v>
      </c>
      <c r="H33" s="10" t="s">
        <v>23</v>
      </c>
      <c r="I33" s="18">
        <v>16400</v>
      </c>
      <c r="J33" s="18">
        <v>11400</v>
      </c>
      <c r="K33" s="21">
        <v>238.44</v>
      </c>
    </row>
    <row r="34" spans="2:11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200200</v>
      </c>
      <c r="H34" s="10" t="s">
        <v>32</v>
      </c>
      <c r="I34" s="18">
        <v>4000</v>
      </c>
      <c r="J34" s="18">
        <v>2000</v>
      </c>
      <c r="K34" s="21">
        <v>0</v>
      </c>
    </row>
    <row r="35" spans="2:11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200530</v>
      </c>
      <c r="H35" s="10" t="s">
        <v>24</v>
      </c>
      <c r="I35" s="18">
        <v>22000</v>
      </c>
      <c r="J35" s="18">
        <v>22000</v>
      </c>
      <c r="K35" s="21">
        <v>0</v>
      </c>
    </row>
    <row r="36" spans="2:11" ht="25.5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200601</v>
      </c>
      <c r="H36" s="10" t="s">
        <v>25</v>
      </c>
      <c r="I36" s="26">
        <v>14500</v>
      </c>
      <c r="J36" s="26">
        <v>9500</v>
      </c>
      <c r="K36" s="27">
        <v>1419</v>
      </c>
    </row>
    <row r="37" spans="2:11" ht="15" customHeight="1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201100</v>
      </c>
      <c r="H37" s="10" t="s">
        <v>34</v>
      </c>
      <c r="I37" s="18">
        <v>500</v>
      </c>
      <c r="J37" s="18">
        <v>400</v>
      </c>
      <c r="K37" s="18">
        <v>108.9</v>
      </c>
    </row>
    <row r="38" spans="2:11" ht="15" customHeight="1" x14ac:dyDescent="0.2">
      <c r="B38" s="10"/>
      <c r="C38" s="10"/>
      <c r="D38" s="10"/>
      <c r="E38" s="10" t="s">
        <v>30</v>
      </c>
      <c r="F38" s="10" t="s">
        <v>31</v>
      </c>
      <c r="G38" s="10">
        <v>201200</v>
      </c>
      <c r="H38" s="10" t="s">
        <v>67</v>
      </c>
      <c r="I38" s="18">
        <v>10000</v>
      </c>
      <c r="J38" s="18">
        <v>10000</v>
      </c>
      <c r="K38" s="18">
        <v>0</v>
      </c>
    </row>
    <row r="39" spans="2:11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>
        <v>201300</v>
      </c>
      <c r="H39" s="10" t="s">
        <v>37</v>
      </c>
      <c r="I39" s="28">
        <v>9500</v>
      </c>
      <c r="J39" s="28">
        <v>5500</v>
      </c>
      <c r="K39" s="29">
        <v>0</v>
      </c>
    </row>
    <row r="40" spans="2:11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>
        <v>201400</v>
      </c>
      <c r="H40" s="10" t="s">
        <v>35</v>
      </c>
      <c r="I40" s="18">
        <v>7000</v>
      </c>
      <c r="J40" s="18">
        <v>3500</v>
      </c>
      <c r="K40" s="21">
        <v>0</v>
      </c>
    </row>
    <row r="41" spans="2:11" ht="25.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39</v>
      </c>
      <c r="H41" s="10" t="s">
        <v>40</v>
      </c>
      <c r="I41" s="18">
        <v>9500</v>
      </c>
      <c r="J41" s="18">
        <v>800</v>
      </c>
      <c r="K41" s="21">
        <v>477.12</v>
      </c>
    </row>
    <row r="42" spans="2:11" ht="25.5" x14ac:dyDescent="0.2">
      <c r="B42" s="10" t="s">
        <v>5</v>
      </c>
      <c r="C42" s="32" t="s">
        <v>2</v>
      </c>
      <c r="D42" s="32"/>
      <c r="E42" s="10" t="s">
        <v>30</v>
      </c>
      <c r="F42" s="10" t="s">
        <v>31</v>
      </c>
      <c r="G42" s="10" t="s">
        <v>26</v>
      </c>
      <c r="H42" s="10" t="s">
        <v>27</v>
      </c>
      <c r="I42" s="18">
        <v>10500</v>
      </c>
      <c r="J42" s="18">
        <v>10500</v>
      </c>
      <c r="K42" s="21">
        <v>2252.8000000000002</v>
      </c>
    </row>
    <row r="43" spans="2:11" ht="63.75" x14ac:dyDescent="0.2">
      <c r="B43" s="10" t="s">
        <v>5</v>
      </c>
      <c r="C43" s="32" t="s">
        <v>2</v>
      </c>
      <c r="D43" s="32"/>
      <c r="E43" s="10" t="s">
        <v>30</v>
      </c>
      <c r="F43" s="10" t="s">
        <v>31</v>
      </c>
      <c r="G43" s="10" t="s">
        <v>28</v>
      </c>
      <c r="H43" s="10" t="s">
        <v>29</v>
      </c>
      <c r="I43" s="18">
        <v>-5500</v>
      </c>
      <c r="J43" s="18">
        <v>-5500</v>
      </c>
      <c r="K43" s="21">
        <v>-5545.46</v>
      </c>
    </row>
    <row r="44" spans="2:11" x14ac:dyDescent="0.2">
      <c r="B44" s="41" t="s">
        <v>52</v>
      </c>
      <c r="C44" s="41"/>
      <c r="D44" s="41"/>
      <c r="E44" s="41"/>
      <c r="F44" s="41"/>
      <c r="G44" s="41"/>
      <c r="H44" s="41"/>
      <c r="I44" s="18">
        <f>SUM(I18:I43)</f>
        <v>4559000</v>
      </c>
      <c r="J44" s="18">
        <f>SUM(J18:J43)</f>
        <v>2441800</v>
      </c>
      <c r="K44" s="18">
        <f>SUM(K18:K43)</f>
        <v>1009895.4</v>
      </c>
    </row>
    <row r="45" spans="2:11" s="12" customFormat="1" x14ac:dyDescent="0.25">
      <c r="B45" s="35" t="s">
        <v>46</v>
      </c>
      <c r="C45" s="35"/>
      <c r="D45" s="35"/>
      <c r="E45" s="35"/>
      <c r="F45" s="35"/>
      <c r="G45" s="35"/>
      <c r="H45" s="35"/>
      <c r="I45" s="22">
        <f>I44</f>
        <v>4559000</v>
      </c>
      <c r="J45" s="22">
        <f>J44</f>
        <v>2441800</v>
      </c>
      <c r="K45" s="22">
        <f>K44</f>
        <v>1009895.4</v>
      </c>
    </row>
    <row r="46" spans="2:11" s="12" customFormat="1" ht="25.5" x14ac:dyDescent="0.25">
      <c r="B46" s="10" t="s">
        <v>5</v>
      </c>
      <c r="C46" s="32" t="s">
        <v>2</v>
      </c>
      <c r="D46" s="32"/>
      <c r="E46" s="10" t="s">
        <v>30</v>
      </c>
      <c r="F46" s="10" t="s">
        <v>31</v>
      </c>
      <c r="G46" s="10">
        <v>710102</v>
      </c>
      <c r="H46" s="10" t="s">
        <v>65</v>
      </c>
      <c r="I46" s="23">
        <v>87000</v>
      </c>
      <c r="J46" s="23">
        <v>87000</v>
      </c>
      <c r="K46" s="18">
        <v>0</v>
      </c>
    </row>
    <row r="47" spans="2:11" s="12" customFormat="1" x14ac:dyDescent="0.25">
      <c r="B47" s="41" t="s">
        <v>52</v>
      </c>
      <c r="C47" s="41"/>
      <c r="D47" s="41"/>
      <c r="E47" s="41"/>
      <c r="F47" s="41"/>
      <c r="G47" s="41"/>
      <c r="H47" s="41"/>
      <c r="I47" s="23">
        <f>SUM(I46:I46)</f>
        <v>87000</v>
      </c>
      <c r="J47" s="23">
        <f>SUM(J46:J46)</f>
        <v>87000</v>
      </c>
      <c r="K47" s="23">
        <f>SUM(K46:K46)</f>
        <v>0</v>
      </c>
    </row>
    <row r="48" spans="2:11" s="12" customFormat="1" x14ac:dyDescent="0.25">
      <c r="B48" s="35" t="s">
        <v>47</v>
      </c>
      <c r="C48" s="35"/>
      <c r="D48" s="35"/>
      <c r="E48" s="35"/>
      <c r="F48" s="35"/>
      <c r="G48" s="35"/>
      <c r="H48" s="35"/>
      <c r="I48" s="22">
        <f>I47</f>
        <v>87000</v>
      </c>
      <c r="J48" s="22">
        <f>J47</f>
        <v>87000</v>
      </c>
      <c r="K48" s="22">
        <f>K47</f>
        <v>0</v>
      </c>
    </row>
    <row r="49" spans="2:11" s="12" customFormat="1" x14ac:dyDescent="0.25">
      <c r="B49" s="37" t="s">
        <v>53</v>
      </c>
      <c r="C49" s="37"/>
      <c r="D49" s="37"/>
      <c r="E49" s="37"/>
      <c r="F49" s="37"/>
      <c r="G49" s="37"/>
      <c r="H49" s="37"/>
      <c r="I49" s="20">
        <f>I45+I48</f>
        <v>4646000</v>
      </c>
      <c r="J49" s="20">
        <f>J45+J48</f>
        <v>2528800</v>
      </c>
      <c r="K49" s="20">
        <f>K45+K48</f>
        <v>1009895.4</v>
      </c>
    </row>
    <row r="50" spans="2:11" s="13" customFormat="1" x14ac:dyDescent="0.2">
      <c r="B50" s="40" t="s">
        <v>48</v>
      </c>
      <c r="C50" s="40"/>
      <c r="D50" s="40"/>
      <c r="E50" s="40"/>
      <c r="F50" s="40"/>
      <c r="G50" s="40"/>
      <c r="H50" s="40"/>
      <c r="I50" s="20">
        <f>I17-I49</f>
        <v>0</v>
      </c>
      <c r="J50" s="20">
        <f>J17-J49</f>
        <v>0</v>
      </c>
      <c r="K50" s="20">
        <f>K17-K49</f>
        <v>1320313.6400000001</v>
      </c>
    </row>
    <row r="51" spans="2:11" s="13" customFormat="1" x14ac:dyDescent="0.2">
      <c r="B51" s="35" t="s">
        <v>46</v>
      </c>
      <c r="C51" s="35"/>
      <c r="D51" s="35"/>
      <c r="E51" s="35"/>
      <c r="F51" s="35"/>
      <c r="G51" s="35"/>
      <c r="H51" s="35"/>
      <c r="I51" s="24">
        <f>I13-I45</f>
        <v>0</v>
      </c>
      <c r="J51" s="24">
        <f>J13-J45</f>
        <v>0</v>
      </c>
      <c r="K51" s="24">
        <f>K13-K45</f>
        <v>1320266.6000000001</v>
      </c>
    </row>
    <row r="52" spans="2:11" s="13" customFormat="1" x14ac:dyDescent="0.2">
      <c r="B52" s="35" t="s">
        <v>47</v>
      </c>
      <c r="C52" s="35"/>
      <c r="D52" s="35"/>
      <c r="E52" s="35"/>
      <c r="F52" s="35"/>
      <c r="G52" s="35"/>
      <c r="H52" s="35"/>
      <c r="I52" s="24">
        <f>I16-I48</f>
        <v>0</v>
      </c>
      <c r="J52" s="24">
        <f>J16-J48</f>
        <v>0</v>
      </c>
      <c r="K52" s="24">
        <f>K16-K48</f>
        <v>47.04</v>
      </c>
    </row>
    <row r="53" spans="2:11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  <c r="K53" s="15"/>
    </row>
    <row r="54" spans="2:11" s="13" customFormat="1" x14ac:dyDescent="0.2">
      <c r="B54" s="14"/>
      <c r="C54" s="14"/>
      <c r="D54" s="14"/>
      <c r="E54" s="14"/>
      <c r="F54" s="14"/>
      <c r="G54" s="14"/>
      <c r="H54" s="14"/>
      <c r="I54" s="15"/>
      <c r="J54" s="15"/>
      <c r="K54" s="15"/>
    </row>
    <row r="55" spans="2:11" x14ac:dyDescent="0.2">
      <c r="B55" s="16"/>
      <c r="C55" s="16"/>
      <c r="D55" s="16"/>
      <c r="E55" s="16"/>
      <c r="F55" s="16"/>
      <c r="G55" s="16"/>
      <c r="H55" s="16"/>
      <c r="I55" s="17"/>
      <c r="J55" s="17"/>
      <c r="K55" s="17"/>
    </row>
  </sheetData>
  <mergeCells count="48">
    <mergeCell ref="C14:D14"/>
    <mergeCell ref="C11:D11"/>
    <mergeCell ref="B48:H48"/>
    <mergeCell ref="B52:H52"/>
    <mergeCell ref="B51:H51"/>
    <mergeCell ref="C46:D46"/>
    <mergeCell ref="B49:H49"/>
    <mergeCell ref="B50:H50"/>
    <mergeCell ref="B47:H47"/>
    <mergeCell ref="B45:H45"/>
    <mergeCell ref="B44:H44"/>
    <mergeCell ref="C39:D39"/>
    <mergeCell ref="C40:D40"/>
    <mergeCell ref="C43:D43"/>
    <mergeCell ref="C41:D41"/>
    <mergeCell ref="C42:D42"/>
    <mergeCell ref="C36:D36"/>
    <mergeCell ref="C37:D37"/>
    <mergeCell ref="C12:D12"/>
    <mergeCell ref="C15:D15"/>
    <mergeCell ref="B16:H16"/>
    <mergeCell ref="C19:D19"/>
    <mergeCell ref="C20:D20"/>
    <mergeCell ref="C28:D28"/>
    <mergeCell ref="C31:D31"/>
    <mergeCell ref="C32:D32"/>
    <mergeCell ref="C33:D33"/>
    <mergeCell ref="B17:H17"/>
    <mergeCell ref="C18:D18"/>
    <mergeCell ref="C21:D21"/>
    <mergeCell ref="C22:D22"/>
    <mergeCell ref="C23:D23"/>
    <mergeCell ref="G2:K2"/>
    <mergeCell ref="B6:K6"/>
    <mergeCell ref="B7:K7"/>
    <mergeCell ref="C34:D34"/>
    <mergeCell ref="C35:D35"/>
    <mergeCell ref="C26:D26"/>
    <mergeCell ref="C29:D29"/>
    <mergeCell ref="C30:D30"/>
    <mergeCell ref="C24:D24"/>
    <mergeCell ref="C25:D25"/>
    <mergeCell ref="C27:D27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2025-02-11T13:13:40Z</dcterms:modified>
</cp:coreProperties>
</file>