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C16BC5D-405F-460C-890D-F274A09CD0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K16" i="5" l="1"/>
  <c r="J16" i="5"/>
  <c r="I16" i="5"/>
  <c r="K13" i="5"/>
  <c r="J13" i="5"/>
  <c r="I13" i="5"/>
  <c r="J44" i="5"/>
  <c r="I47" i="5"/>
  <c r="I48" i="5" s="1"/>
  <c r="J47" i="5"/>
  <c r="J48" i="5" s="1"/>
  <c r="K47" i="5"/>
  <c r="K48" i="5" s="1"/>
  <c r="J45" i="5" l="1"/>
  <c r="K44" i="5"/>
  <c r="K45" i="5" s="1"/>
  <c r="I44" i="5"/>
  <c r="I45" i="5" s="1"/>
  <c r="J52" i="5" l="1"/>
  <c r="I52" i="5"/>
  <c r="J17" i="5"/>
  <c r="K52" i="5"/>
  <c r="K17" i="5"/>
  <c r="I17" i="5"/>
  <c r="J49" i="5" l="1"/>
  <c r="J51" i="5"/>
  <c r="I51" i="5"/>
  <c r="I49" i="5"/>
  <c r="K51" i="5"/>
  <c r="K49" i="5"/>
  <c r="K50" i="5" l="1"/>
  <c r="I50" i="5"/>
  <c r="J50" i="5" l="1"/>
</calcChain>
</file>

<file path=xl/sharedStrings.xml><?xml version="1.0" encoding="utf-8"?>
<sst xmlns="http://schemas.openxmlformats.org/spreadsheetml/2006/main" count="187" uniqueCount="74">
  <si>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</si>
  <si>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</si>
  <si>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</si>
  <si>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</si>
  <si>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</si>
  <si>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</si>
  <si>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</si>
  <si>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</si>
  <si>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</si>
  <si>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</si>
  <si>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</si>
  <si>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</si>
  <si>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</si>
  <si>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</si>
  <si>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</si>
  <si>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</si>
  <si>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</si>
  <si>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</si>
  <si>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</si>
  <si>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</si>
  <si>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</si>
  <si>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</si>
  <si>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</si>
  <si>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</si>
  <si>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</si>
  <si>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</si>
  <si>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</si>
  <si>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</si>
  <si>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</si>
  <si>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</si>
  <si>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</si>
  <si>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</si>
  <si>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</si>
  <si>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</si>
  <si>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</si>
  <si>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</si>
  <si>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</si>
  <si>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</si>
  <si>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</si>
  <si>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</si>
  <si>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</si>
  <si>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</si>
  <si>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</si>
  <si>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</si>
  <si>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</si>
  <si>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</si>
  <si>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</si>
  <si>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</si>
  <si>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</si>
  <si>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</si>
  <si>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</si>
  <si>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</si>
  <si>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</si>
  <si>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</si>
  <si>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</si>
  <si>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</si>
  <si>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</si>
  <si>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</si>
  <si>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</si>
  <si>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</si>
  <si>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</si>
  <si>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</si>
  <si>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</si>
  <si>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</si>
  <si>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</si>
  <si>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</si>
  <si>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</si>
  <si>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</si>
  <si>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</si>
  <si>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</si>
  <si>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</si>
  <si>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Credite bugetare aprobate 
trim I+II
an 2024           (lei)</t>
  </si>
  <si>
    <t>la data de 31.05.2024</t>
  </si>
  <si>
    <t>Incasari realizate/ Plati efectuate
 la 31.05.2024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</si>
</sst>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5"/>
  <sheetViews>
    <sheetView tabSelected="1" topLeftCell="A40" zoomScale="96" zoomScaleNormal="96" workbookViewId="0">
      <selection activeCell="B13" sqref="B13:H13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7"/>
      <c r="H2" s="37"/>
      <c r="I2" s="37"/>
      <c r="J2" s="37"/>
      <c r="K2" s="37"/>
    </row>
    <row r="3" spans="2:11" x14ac:dyDescent="0.2">
      <c r="B3" s="5" t="s">
        <v>62</v>
      </c>
      <c r="C3" s="3"/>
      <c r="D3" s="3"/>
      <c r="E3" s="3"/>
      <c r="F3" s="3"/>
      <c r="G3" s="37"/>
      <c r="H3" s="37"/>
      <c r="I3" s="37"/>
      <c r="J3" s="37"/>
      <c r="K3" s="37"/>
    </row>
    <row r="4" spans="2:11" x14ac:dyDescent="0.2">
      <c r="B4" s="3"/>
      <c r="C4" s="3"/>
      <c r="D4" s="3"/>
      <c r="E4" s="3"/>
      <c r="F4" s="3"/>
      <c r="G4" s="41"/>
      <c r="H4" s="41"/>
      <c r="I4" s="41"/>
      <c r="J4" s="41"/>
      <c r="K4" s="41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7" t="s">
        <v>41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">
      <c r="B7" s="38" t="s">
        <v>72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x14ac:dyDescent="0.2">
      <c r="B8" s="37" t="s">
        <v>54</v>
      </c>
      <c r="C8" s="37"/>
      <c r="D8" s="37"/>
      <c r="E8" s="37"/>
      <c r="F8" s="37"/>
      <c r="G8" s="37"/>
      <c r="H8" s="37"/>
      <c r="I8" s="37"/>
      <c r="J8" s="37"/>
      <c r="K8" s="37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9" t="s">
        <v>58</v>
      </c>
      <c r="D10" s="4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71</v>
      </c>
      <c r="K10" s="9" t="s">
        <v>73</v>
      </c>
    </row>
    <row r="11" spans="2:11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0</v>
      </c>
      <c r="K11" s="18">
        <v>48935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2441800</v>
      </c>
      <c r="K12" s="18">
        <v>2291500</v>
      </c>
    </row>
    <row r="13" spans="2:11" x14ac:dyDescent="0.2">
      <c r="B13" s="33" t="s">
        <v>46</v>
      </c>
      <c r="C13" s="33"/>
      <c r="D13" s="33"/>
      <c r="E13" s="33"/>
      <c r="F13" s="33"/>
      <c r="G13" s="33"/>
      <c r="H13" s="33"/>
      <c r="I13" s="19">
        <f>I11+I12</f>
        <v>4559000</v>
      </c>
      <c r="J13" s="19">
        <f>J11+J12</f>
        <v>2441800</v>
      </c>
      <c r="K13" s="19">
        <f>K11+K12</f>
        <v>2340435</v>
      </c>
    </row>
    <row r="14" spans="2:11" ht="25.5" customHeight="1" x14ac:dyDescent="0.2">
      <c r="B14" s="25" t="s">
        <v>1</v>
      </c>
      <c r="C14" s="30" t="s">
        <v>68</v>
      </c>
      <c r="D14" s="31"/>
      <c r="E14" s="25" t="s">
        <v>69</v>
      </c>
      <c r="F14" s="25" t="s">
        <v>70</v>
      </c>
      <c r="G14" s="10"/>
      <c r="H14" s="10"/>
      <c r="I14" s="18">
        <v>0</v>
      </c>
      <c r="J14" s="18">
        <v>0</v>
      </c>
      <c r="K14" s="18">
        <v>47.04</v>
      </c>
    </row>
    <row r="15" spans="2:11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87000</v>
      </c>
      <c r="K15" s="18">
        <v>0</v>
      </c>
    </row>
    <row r="16" spans="2:11" x14ac:dyDescent="0.2">
      <c r="B16" s="33" t="s">
        <v>47</v>
      </c>
      <c r="C16" s="33"/>
      <c r="D16" s="33"/>
      <c r="E16" s="33"/>
      <c r="F16" s="33"/>
      <c r="G16" s="33"/>
      <c r="H16" s="33"/>
      <c r="I16" s="19">
        <f>SUM(I14:I15)</f>
        <v>87000</v>
      </c>
      <c r="J16" s="19">
        <f>SUM(J14:J15)</f>
        <v>87000</v>
      </c>
      <c r="K16" s="19">
        <f>SUM(K14:K15)</f>
        <v>47.04</v>
      </c>
    </row>
    <row r="17" spans="2:11" x14ac:dyDescent="0.2">
      <c r="B17" s="34" t="s">
        <v>50</v>
      </c>
      <c r="C17" s="34"/>
      <c r="D17" s="34"/>
      <c r="E17" s="34"/>
      <c r="F17" s="34"/>
      <c r="G17" s="34"/>
      <c r="H17" s="34"/>
      <c r="I17" s="20">
        <f>I13+I16</f>
        <v>4646000</v>
      </c>
      <c r="J17" s="20">
        <f>J13+J16</f>
        <v>2528800</v>
      </c>
      <c r="K17" s="20">
        <f>K13+K16</f>
        <v>2340482.04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18">
        <v>1900000</v>
      </c>
      <c r="K18" s="21">
        <v>1455189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18">
        <v>180000</v>
      </c>
      <c r="K19" s="21">
        <v>130329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18">
        <v>6000</v>
      </c>
      <c r="K20" s="21">
        <v>4569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18">
        <v>10000</v>
      </c>
      <c r="K21" s="21">
        <v>2392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18">
        <v>74000</v>
      </c>
      <c r="K22" s="21">
        <v>52595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18">
        <v>55600</v>
      </c>
      <c r="K23" s="21">
        <v>55600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18">
        <v>49000</v>
      </c>
      <c r="K24" s="21">
        <v>36681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18">
        <v>8200</v>
      </c>
      <c r="K25" s="21">
        <v>6480.86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18">
        <v>1500</v>
      </c>
      <c r="K26" s="21">
        <v>0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18">
        <v>50000</v>
      </c>
      <c r="K27" s="21">
        <v>40941.86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11100</v>
      </c>
      <c r="J28" s="18">
        <v>10300</v>
      </c>
      <c r="K28" s="21">
        <v>9232.3799999999992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18">
        <v>5000</v>
      </c>
      <c r="K29" s="21">
        <v>225.91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18">
        <v>3100</v>
      </c>
      <c r="K30" s="21">
        <v>30</v>
      </c>
    </row>
    <row r="31" spans="2:11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18">
        <v>11000</v>
      </c>
      <c r="K31" s="21">
        <v>7584.83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18">
        <v>8000</v>
      </c>
      <c r="K32" s="21">
        <v>4852.8999999999996</v>
      </c>
    </row>
    <row r="33" spans="2:11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18">
        <v>11400</v>
      </c>
      <c r="K33" s="21">
        <v>2477.94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4000</v>
      </c>
      <c r="J34" s="18">
        <v>2000</v>
      </c>
      <c r="K34" s="21">
        <v>0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18">
        <v>22000</v>
      </c>
      <c r="K35" s="21">
        <v>0</v>
      </c>
    </row>
    <row r="36" spans="2:11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6">
        <v>9500</v>
      </c>
      <c r="K36" s="27">
        <v>6459</v>
      </c>
    </row>
    <row r="37" spans="2:11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400</v>
      </c>
      <c r="K37" s="18">
        <v>202.8</v>
      </c>
    </row>
    <row r="38" spans="2:11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10000</v>
      </c>
      <c r="J38" s="18">
        <v>10000</v>
      </c>
      <c r="K38" s="18">
        <v>1900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8">
        <v>5500</v>
      </c>
      <c r="K39" s="29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18">
        <v>3500</v>
      </c>
      <c r="K40" s="21">
        <v>0</v>
      </c>
    </row>
    <row r="41" spans="2:11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18">
        <v>800</v>
      </c>
      <c r="K41" s="21">
        <v>477.12</v>
      </c>
    </row>
    <row r="42" spans="2:11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10500</v>
      </c>
      <c r="J42" s="18">
        <v>10500</v>
      </c>
      <c r="K42" s="21">
        <v>8003.4</v>
      </c>
    </row>
    <row r="43" spans="2:11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-5500</v>
      </c>
      <c r="J43" s="18">
        <v>-5500</v>
      </c>
      <c r="K43" s="21">
        <v>-6627.34</v>
      </c>
    </row>
    <row r="44" spans="2:11" x14ac:dyDescent="0.2">
      <c r="B44" s="36" t="s">
        <v>52</v>
      </c>
      <c r="C44" s="36"/>
      <c r="D44" s="36"/>
      <c r="E44" s="36"/>
      <c r="F44" s="36"/>
      <c r="G44" s="36"/>
      <c r="H44" s="36"/>
      <c r="I44" s="18">
        <f>SUM(I18:I43)</f>
        <v>4559000</v>
      </c>
      <c r="J44" s="18">
        <f>SUM(J18:J43)</f>
        <v>2441800</v>
      </c>
      <c r="K44" s="18">
        <f>SUM(K18:K43)</f>
        <v>1819596.66</v>
      </c>
    </row>
    <row r="45" spans="2:11" s="12" customFormat="1" x14ac:dyDescent="0.25">
      <c r="B45" s="33" t="s">
        <v>46</v>
      </c>
      <c r="C45" s="33"/>
      <c r="D45" s="33"/>
      <c r="E45" s="33"/>
      <c r="F45" s="33"/>
      <c r="G45" s="33"/>
      <c r="H45" s="33"/>
      <c r="I45" s="22">
        <f>I44</f>
        <v>4559000</v>
      </c>
      <c r="J45" s="22">
        <f>J44</f>
        <v>2441800</v>
      </c>
      <c r="K45" s="22">
        <f>K44</f>
        <v>1819596.66</v>
      </c>
    </row>
    <row r="46" spans="2:11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23">
        <v>87000</v>
      </c>
      <c r="K46" s="18">
        <v>0</v>
      </c>
    </row>
    <row r="47" spans="2:11" s="12" customFormat="1" x14ac:dyDescent="0.25">
      <c r="B47" s="36" t="s">
        <v>52</v>
      </c>
      <c r="C47" s="36"/>
      <c r="D47" s="36"/>
      <c r="E47" s="36"/>
      <c r="F47" s="36"/>
      <c r="G47" s="36"/>
      <c r="H47" s="36"/>
      <c r="I47" s="23">
        <f>SUM(I46:I46)</f>
        <v>87000</v>
      </c>
      <c r="J47" s="23">
        <f>SUM(J46:J46)</f>
        <v>87000</v>
      </c>
      <c r="K47" s="23">
        <f>SUM(K46:K46)</f>
        <v>0</v>
      </c>
    </row>
    <row r="48" spans="2:11" s="12" customFormat="1" x14ac:dyDescent="0.25">
      <c r="B48" s="33" t="s">
        <v>47</v>
      </c>
      <c r="C48" s="33"/>
      <c r="D48" s="33"/>
      <c r="E48" s="33"/>
      <c r="F48" s="33"/>
      <c r="G48" s="33"/>
      <c r="H48" s="33"/>
      <c r="I48" s="22">
        <f>I47</f>
        <v>87000</v>
      </c>
      <c r="J48" s="22">
        <f>J47</f>
        <v>87000</v>
      </c>
      <c r="K48" s="22">
        <f>K47</f>
        <v>0</v>
      </c>
    </row>
    <row r="49" spans="2:11" s="12" customFormat="1" x14ac:dyDescent="0.25">
      <c r="B49" s="34" t="s">
        <v>53</v>
      </c>
      <c r="C49" s="34"/>
      <c r="D49" s="34"/>
      <c r="E49" s="34"/>
      <c r="F49" s="34"/>
      <c r="G49" s="34"/>
      <c r="H49" s="34"/>
      <c r="I49" s="20">
        <f>I45+I48</f>
        <v>4646000</v>
      </c>
      <c r="J49" s="20">
        <f>J45+J48</f>
        <v>2528800</v>
      </c>
      <c r="K49" s="20">
        <f>K45+K48</f>
        <v>1819596.66</v>
      </c>
    </row>
    <row r="50" spans="2:11" s="13" customFormat="1" x14ac:dyDescent="0.2">
      <c r="B50" s="35" t="s">
        <v>48</v>
      </c>
      <c r="C50" s="35"/>
      <c r="D50" s="35"/>
      <c r="E50" s="35"/>
      <c r="F50" s="35"/>
      <c r="G50" s="35"/>
      <c r="H50" s="35"/>
      <c r="I50" s="20">
        <f>I17-I49</f>
        <v>0</v>
      </c>
      <c r="J50" s="20">
        <f>J17-J49</f>
        <v>0</v>
      </c>
      <c r="K50" s="20">
        <f>K17-K49</f>
        <v>520885.38000000012</v>
      </c>
    </row>
    <row r="51" spans="2:11" s="13" customFormat="1" x14ac:dyDescent="0.2">
      <c r="B51" s="33" t="s">
        <v>46</v>
      </c>
      <c r="C51" s="33"/>
      <c r="D51" s="33"/>
      <c r="E51" s="33"/>
      <c r="F51" s="33"/>
      <c r="G51" s="33"/>
      <c r="H51" s="33"/>
      <c r="I51" s="24">
        <f>I13-I45</f>
        <v>0</v>
      </c>
      <c r="J51" s="24">
        <f>J13-J45</f>
        <v>0</v>
      </c>
      <c r="K51" s="24">
        <f>K13-K45</f>
        <v>520838.34000000008</v>
      </c>
    </row>
    <row r="52" spans="2:11" s="13" customFormat="1" x14ac:dyDescent="0.2">
      <c r="B52" s="33" t="s">
        <v>47</v>
      </c>
      <c r="C52" s="33"/>
      <c r="D52" s="33"/>
      <c r="E52" s="33"/>
      <c r="F52" s="33"/>
      <c r="G52" s="33"/>
      <c r="H52" s="33"/>
      <c r="I52" s="24">
        <f>I16-I48</f>
        <v>0</v>
      </c>
      <c r="J52" s="24">
        <f>J16-J48</f>
        <v>0</v>
      </c>
      <c r="K52" s="24">
        <f>K16-K48</f>
        <v>47.04</v>
      </c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  <c r="K54" s="15"/>
    </row>
    <row r="55" spans="2:11" x14ac:dyDescent="0.2">
      <c r="B55" s="16"/>
      <c r="C55" s="16"/>
      <c r="D55" s="16"/>
      <c r="E55" s="16"/>
      <c r="F55" s="16"/>
      <c r="G55" s="16"/>
      <c r="H55" s="16"/>
      <c r="I55" s="17"/>
      <c r="J55" s="17"/>
      <c r="K55" s="17"/>
    </row>
  </sheetData>
  <mergeCells count="48">
    <mergeCell ref="G2:K2"/>
    <mergeCell ref="B6:K6"/>
    <mergeCell ref="B7:K7"/>
    <mergeCell ref="C34:D34"/>
    <mergeCell ref="C35:D35"/>
    <mergeCell ref="C26:D26"/>
    <mergeCell ref="C29:D29"/>
    <mergeCell ref="C30:D30"/>
    <mergeCell ref="C24:D24"/>
    <mergeCell ref="C25:D25"/>
    <mergeCell ref="C27:D27"/>
    <mergeCell ref="B8:K8"/>
    <mergeCell ref="C10:D10"/>
    <mergeCell ref="B13:H13"/>
    <mergeCell ref="G3:K3"/>
    <mergeCell ref="G4:K4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2025-02-11T13:12:12Z</dcterms:modified>
</cp:coreProperties>
</file>